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awel.turyk\Desktop\Usługi Leśne 2026\SWZ 24.09.2025\SWZ Zał 1-14\Zał 1. Formularz oferty\"/>
    </mc:Choice>
  </mc:AlternateContent>
  <xr:revisionPtr revIDLastSave="0" documentId="13_ncr:1_{51A6141C-6138-4A28-82EF-51C349E57F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4" i="1" l="1"/>
  <c r="I84" i="1"/>
  <c r="K88" i="1"/>
  <c r="L88" i="1" s="1"/>
  <c r="I88" i="1"/>
  <c r="K87" i="1"/>
  <c r="L87" i="1" s="1"/>
  <c r="I87" i="1"/>
  <c r="I86" i="1"/>
  <c r="K86" i="1" s="1"/>
  <c r="L86" i="1" s="1"/>
  <c r="I85" i="1"/>
  <c r="K85" i="1" s="1"/>
  <c r="L85" i="1" s="1"/>
  <c r="I83" i="1"/>
  <c r="K83" i="1" s="1"/>
  <c r="L83" i="1" s="1"/>
  <c r="K82" i="1"/>
  <c r="L82" i="1" s="1"/>
  <c r="I82" i="1"/>
  <c r="K81" i="1"/>
  <c r="L81" i="1" s="1"/>
  <c r="I81" i="1"/>
  <c r="K80" i="1"/>
  <c r="L80" i="1" s="1"/>
  <c r="I80" i="1"/>
  <c r="K79" i="1"/>
  <c r="L79" i="1" s="1"/>
  <c r="I79" i="1"/>
  <c r="K78" i="1"/>
  <c r="L78" i="1" s="1"/>
  <c r="I78" i="1"/>
  <c r="I77" i="1"/>
  <c r="K77" i="1" s="1"/>
  <c r="L77" i="1" s="1"/>
  <c r="I76" i="1"/>
  <c r="K76" i="1" s="1"/>
  <c r="L76" i="1" s="1"/>
  <c r="K75" i="1"/>
  <c r="L75" i="1" s="1"/>
  <c r="I75" i="1"/>
  <c r="K74" i="1"/>
  <c r="L74" i="1" s="1"/>
  <c r="I74" i="1"/>
  <c r="I73" i="1"/>
  <c r="K73" i="1" s="1"/>
  <c r="L73" i="1" s="1"/>
  <c r="K72" i="1"/>
  <c r="L72" i="1" s="1"/>
  <c r="I72" i="1"/>
  <c r="K71" i="1"/>
  <c r="L71" i="1" s="1"/>
  <c r="I71" i="1"/>
  <c r="I70" i="1"/>
  <c r="K70" i="1" s="1"/>
  <c r="L70" i="1" s="1"/>
  <c r="I69" i="1"/>
  <c r="K69" i="1" s="1"/>
  <c r="L69" i="1" s="1"/>
  <c r="K68" i="1"/>
  <c r="L68" i="1" s="1"/>
  <c r="I68" i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K60" i="1"/>
  <c r="L60" i="1" s="1"/>
  <c r="I60" i="1"/>
  <c r="I59" i="1"/>
  <c r="K59" i="1" s="1"/>
  <c r="L59" i="1" s="1"/>
  <c r="K58" i="1"/>
  <c r="L58" i="1" s="1"/>
  <c r="I58" i="1"/>
  <c r="I55" i="1"/>
  <c r="K55" i="1" s="1"/>
  <c r="L55" i="1" s="1"/>
  <c r="I54" i="1"/>
  <c r="K54" i="1" s="1"/>
  <c r="L54" i="1" s="1"/>
  <c r="L49" i="1"/>
  <c r="L48" i="1"/>
  <c r="K49" i="1"/>
  <c r="K48" i="1"/>
  <c r="I49" i="1"/>
  <c r="I48" i="1"/>
  <c r="I43" i="1"/>
  <c r="K43" i="1" s="1"/>
  <c r="L43" i="1" s="1"/>
  <c r="I42" i="1"/>
  <c r="K42" i="1" s="1"/>
  <c r="L42" i="1" s="1"/>
  <c r="L37" i="1"/>
  <c r="K37" i="1"/>
  <c r="I37" i="1"/>
  <c r="I32" i="1"/>
  <c r="F90" i="1" s="1"/>
  <c r="L84" i="1" l="1"/>
  <c r="K32" i="1"/>
  <c r="L32" i="1" s="1"/>
  <c r="F91" i="1" s="1"/>
</calcChain>
</file>

<file path=xl/sharedStrings.xml><?xml version="1.0" encoding="utf-8"?>
<sst xmlns="http://schemas.openxmlformats.org/spreadsheetml/2006/main" count="256" uniqueCount="149">
  <si>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</si>
  <si>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</si>
  <si>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</si>
  <si>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</si>
  <si>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</si>
  <si>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</si>
  <si>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</si>
  <si>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</si>
  <si>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</si>
  <si>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</si>
  <si>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</si>
  <si>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</si>
  <si>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</si>
  <si>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</si>
  <si>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</si>
  <si>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</si>
  <si>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</si>
  <si>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</si>
  <si>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14</t>
  </si>
  <si>
    <t>PORZ MECH</t>
  </si>
  <si>
    <t>Mechaniczne wywożenie pozostałości drzewnych (ciągnikiem)</t>
  </si>
  <si>
    <t>M3P</t>
  </si>
  <si>
    <t>18</t>
  </si>
  <si>
    <t>PORZ-STOS</t>
  </si>
  <si>
    <t>Wynoszenie i układanie pozostałości drzewnych w stosy niewymiarowe</t>
  </si>
  <si>
    <t>21</t>
  </si>
  <si>
    <t>WPOD-BN</t>
  </si>
  <si>
    <t>Wycinanie podszytów i podrostów z pozostawieniem na powierzchni, bez znoszenia i układania w stosy (teren równy lub falisty)</t>
  </si>
  <si>
    <t>HA</t>
  </si>
  <si>
    <t>23</t>
  </si>
  <si>
    <t>PPOD N</t>
  </si>
  <si>
    <t>Wyniesienie wyciętych podszytów (teren równy lub falisty)</t>
  </si>
  <si>
    <t>72</t>
  </si>
  <si>
    <t>WYK-PASCZ</t>
  </si>
  <si>
    <t>Wyorywanie bruzd pługiem leśnym na powierzchni pow. 0,50 ha</t>
  </si>
  <si>
    <t>KMTR</t>
  </si>
  <si>
    <t>89</t>
  </si>
  <si>
    <t>PGL-POGL</t>
  </si>
  <si>
    <t>Przygotowanie gleby pogłębiaczem bez orki na powierzchni pow. 0,50 ha</t>
  </si>
  <si>
    <t>90</t>
  </si>
  <si>
    <t>PGL-POGL5</t>
  </si>
  <si>
    <t>Przygotowanie gleby pogłębiaczem bez orki na pow. do 0,50 ha (np. gniazda)</t>
  </si>
  <si>
    <t>103</t>
  </si>
  <si>
    <t>SADZ WIEL</t>
  </si>
  <si>
    <t>Sadzenie wielolatek z odkrytym systemem korzeniowym</t>
  </si>
  <si>
    <t>TSZT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</si>
  <si>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</si>
  <si>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</si>
  <si>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</si>
  <si>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</si>
  <si>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</si>
  <si>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</si>
  <si>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</si>
  <si>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</si>
  <si>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</si>
  <si>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</si>
  <si>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</si>
  <si>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</si>
  <si>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</si>
  <si>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</si>
  <si>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</si>
  <si>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</si>
  <si>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</si>
  <si>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</si>
  <si>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</si>
  <si>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</si>
  <si>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</si>
  <si>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</si>
  <si>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</si>
  <si>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</si>
  <si>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</si>
  <si>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</si>
  <si>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</si>
  <si>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</si>
  <si>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</si>
  <si>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</si>
  <si>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</si>
  <si>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</si>
  <si>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</si>
  <si>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</si>
  <si>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172</t>
  </si>
  <si>
    <t>CZYSZ-BUD</t>
  </si>
  <si>
    <t>Czyszczenie budek lęgowych i schronów dla nietoperzy</t>
  </si>
  <si>
    <t>196</t>
  </si>
  <si>
    <t>ZB-NASDB</t>
  </si>
  <si>
    <t>Zbiór nasion dęba</t>
  </si>
  <si>
    <t>KG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</si>
  <si>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</si>
  <si>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</si>
  <si>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</si>
  <si>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</si>
  <si>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</si>
  <si>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</si>
  <si>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</si>
  <si>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</si>
  <si>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</si>
  <si>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</si>
  <si>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</si>
  <si>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</si>
  <si>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</si>
  <si>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</si>
  <si>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</si>
  <si>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</si>
  <si>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</si>
  <si>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</si>
  <si>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626</t>
  </si>
  <si>
    <t>ŁR-KOSZR</t>
  </si>
  <si>
    <t>Koszenie trawy</t>
  </si>
  <si>
    <t>902</t>
  </si>
  <si>
    <t>PPOŻ-PORZ</t>
  </si>
  <si>
    <t>Porządkowanie terenów na pasach ppoż.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</si>
  <si>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</si>
  <si>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</si>
  <si>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</si>
  <si>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</si>
  <si>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</si>
  <si>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</si>
  <si>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</si>
  <si>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</si>
  <si>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</si>
  <si>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</si>
  <si>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</si>
  <si>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</si>
  <si>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</si>
  <si>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</si>
  <si>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</si>
  <si>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Siedlce</t>
  </si>
  <si>
    <t xml:space="preserve">08-110 Siedlce; Kazimierzowska;9              </t>
  </si>
  <si>
    <t>Odpowiadając na ogłoszenie o przetargu nieograniczonym na „Wykonywanie usług z zakresu gospodarki leśnej na terenie Nadleśnictwa Siedlce w roku 2026''  składamy niniejszym ofertę na pakiet Pakiet 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</si>
  <si>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</si>
  <si>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</si>
  <si>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</si>
  <si>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</si>
  <si>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</si>
  <si>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</si>
  <si>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</si>
  <si>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</si>
  <si>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</si>
  <si>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</si>
  <si>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</si>
  <si>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</si>
  <si>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</si>
  <si>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</si>
  <si>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</si>
  <si>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</si>
  <si>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</si>
  <si>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</si>
  <si>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</si>
  <si>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______________________, dnia 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</si>
</sst>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5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NumberFormat="1" applyFont="1" applyFill="1" applyAlignment="1">
      <alignment horizontal="left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right" vertical="center"/>
    </xf>
    <xf numFmtId="0" fontId="11" fillId="2" borderId="0" xfId="0" applyFont="1" applyFill="1" applyAlignment="1">
      <alignment horizontal="left"/>
    </xf>
    <xf numFmtId="49" fontId="11" fillId="2" borderId="1" xfId="0" applyNumberFormat="1" applyFont="1" applyFill="1" applyBorder="1" applyAlignment="1">
      <alignment horizontal="right" vertical="center"/>
    </xf>
    <xf numFmtId="0" fontId="1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4" fontId="12" fillId="2" borderId="1" xfId="1" applyFont="1" applyFill="1" applyBorder="1" applyAlignment="1">
      <alignment horizontal="right" vertical="center"/>
    </xf>
    <xf numFmtId="44" fontId="4" fillId="2" borderId="1" xfId="1" applyFont="1" applyFill="1" applyBorder="1" applyAlignment="1">
      <alignment horizontal="right" vertical="center"/>
    </xf>
    <xf numFmtId="44" fontId="13" fillId="2" borderId="1" xfId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center" vertical="top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129"/>
  <sheetViews>
    <sheetView tabSelected="1" topLeftCell="A88" workbookViewId="0">
      <selection activeCell="M126" sqref="M126"/>
    </sheetView>
  </sheetViews>
  <sheetFormatPr defaultRowHeight="12.75" x14ac:dyDescent="0.2"/>
  <cols>
    <col min="1" max="1" width="0.140625" customWidth="1"/>
    <col min="2" max="2" width="3.42578125" bestFit="1" customWidth="1"/>
    <col min="3" max="3" width="6.42578125" bestFit="1" customWidth="1"/>
    <col min="4" max="4" width="11.140625" customWidth="1"/>
    <col min="5" max="5" width="43.140625" customWidth="1"/>
    <col min="6" max="6" width="6.2851562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8554687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8" t="s">
        <v>121</v>
      </c>
      <c r="K2" s="38"/>
      <c r="L2" s="38"/>
      <c r="M2" s="38"/>
      <c r="N2" s="38"/>
      <c r="O2" s="38"/>
      <c r="P2" s="38"/>
    </row>
    <row r="3" spans="2:16" s="1" customFormat="1" ht="28.7" customHeight="1" x14ac:dyDescent="0.2"/>
    <row r="4" spans="2:16" s="1" customFormat="1" ht="2.65" customHeight="1" x14ac:dyDescent="0.2">
      <c r="B4" s="24"/>
      <c r="C4" s="24"/>
      <c r="D4" s="24"/>
      <c r="E4" s="24"/>
    </row>
    <row r="5" spans="2:16" s="1" customFormat="1" ht="28.7" customHeight="1" x14ac:dyDescent="0.2"/>
    <row r="6" spans="2:16" s="1" customFormat="1" ht="2.65" customHeight="1" x14ac:dyDescent="0.2">
      <c r="B6" s="24"/>
      <c r="C6" s="24"/>
      <c r="D6" s="24"/>
      <c r="E6" s="24"/>
    </row>
    <row r="7" spans="2:16" s="1" customFormat="1" ht="28.7" customHeight="1" x14ac:dyDescent="0.2"/>
    <row r="8" spans="2:16" s="1" customFormat="1" ht="5.25" customHeight="1" x14ac:dyDescent="0.2">
      <c r="B8" s="24"/>
      <c r="C8" s="24"/>
      <c r="D8" s="24"/>
      <c r="E8" s="24"/>
    </row>
    <row r="9" spans="2:16" s="1" customFormat="1" ht="4.3499999999999996" customHeight="1" x14ac:dyDescent="0.2"/>
    <row r="10" spans="2:16" s="1" customFormat="1" ht="6.95" customHeight="1" x14ac:dyDescent="0.2">
      <c r="B10" s="26" t="s">
        <v>122</v>
      </c>
      <c r="C10" s="26"/>
      <c r="D10" s="26"/>
      <c r="E10" s="26"/>
    </row>
    <row r="11" spans="2:16" s="1" customFormat="1" ht="12.2" customHeight="1" x14ac:dyDescent="0.2">
      <c r="B11" s="26"/>
      <c r="C11" s="26"/>
      <c r="D11" s="26"/>
      <c r="E11" s="26"/>
      <c r="H11" s="25" t="s">
        <v>148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C14" s="30" t="s">
        <v>123</v>
      </c>
      <c r="D14" s="30"/>
      <c r="E14" s="30"/>
      <c r="F14" s="30"/>
      <c r="G14" s="30"/>
      <c r="H14" s="30"/>
      <c r="I14" s="30"/>
      <c r="J14" s="30"/>
      <c r="K14" s="30"/>
      <c r="L14" s="30"/>
    </row>
    <row r="15" spans="2:16" s="1" customFormat="1" ht="43.15" customHeight="1" x14ac:dyDescent="0.2">
      <c r="H15" s="14"/>
    </row>
    <row r="16" spans="2:16" s="1" customFormat="1" ht="20.85" customHeight="1" x14ac:dyDescent="0.2">
      <c r="C16" s="19" t="s">
        <v>124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125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126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127</v>
      </c>
      <c r="D22" s="19"/>
      <c r="E22" s="19"/>
    </row>
    <row r="23" spans="2:13" s="1" customFormat="1" ht="34.700000000000003" customHeight="1" x14ac:dyDescent="0.2"/>
    <row r="24" spans="2:13" s="1" customFormat="1" ht="45" customHeight="1" x14ac:dyDescent="0.2">
      <c r="B24" s="18" t="s">
        <v>128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</row>
    <row r="25" spans="2:13" s="1" customFormat="1" ht="2.65" customHeight="1" x14ac:dyDescent="0.2"/>
    <row r="26" spans="2:13" s="1" customFormat="1" ht="63.75" customHeight="1" x14ac:dyDescent="0.2">
      <c r="B26" s="17" t="s">
        <v>129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130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58.5" customHeight="1" x14ac:dyDescent="0.2">
      <c r="B31" s="2" t="s">
        <v>0</v>
      </c>
      <c r="C31" s="10" t="s">
        <v>1</v>
      </c>
      <c r="D31" s="3" t="s">
        <v>2</v>
      </c>
      <c r="E31" s="3" t="s">
        <v>3</v>
      </c>
      <c r="F31" s="3" t="s">
        <v>4</v>
      </c>
      <c r="G31" s="3" t="s">
        <v>5</v>
      </c>
      <c r="H31" s="3" t="s">
        <v>6</v>
      </c>
      <c r="I31" s="10" t="s">
        <v>7</v>
      </c>
      <c r="J31" s="3" t="s">
        <v>8</v>
      </c>
      <c r="K31" s="3" t="s">
        <v>9</v>
      </c>
      <c r="L31" s="35" t="s">
        <v>10</v>
      </c>
      <c r="M31" s="35"/>
    </row>
    <row r="32" spans="2:13" s="1" customFormat="1" ht="19.7" customHeight="1" x14ac:dyDescent="0.2">
      <c r="B32" s="4">
        <v>1</v>
      </c>
      <c r="C32" s="5" t="s">
        <v>11</v>
      </c>
      <c r="D32" s="5" t="s">
        <v>12</v>
      </c>
      <c r="E32" s="6" t="s">
        <v>13</v>
      </c>
      <c r="F32" s="5" t="s">
        <v>14</v>
      </c>
      <c r="G32" s="7">
        <v>984</v>
      </c>
      <c r="H32" s="12"/>
      <c r="I32" s="13">
        <f>G32*H32</f>
        <v>0</v>
      </c>
      <c r="J32" s="4">
        <v>8</v>
      </c>
      <c r="K32" s="13">
        <f>0.08*I32</f>
        <v>0</v>
      </c>
      <c r="L32" s="36">
        <f>I32+K32</f>
        <v>0</v>
      </c>
      <c r="M32" s="36"/>
    </row>
    <row r="33" spans="2:17" s="1" customFormat="1" ht="3.2" customHeight="1" x14ac:dyDescent="0.2"/>
    <row r="34" spans="2:17" s="1" customFormat="1" ht="18.2" customHeight="1" x14ac:dyDescent="0.2">
      <c r="B34" s="19" t="s">
        <v>131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7" s="1" customFormat="1" ht="5.25" customHeight="1" x14ac:dyDescent="0.2"/>
    <row r="36" spans="2:17" s="1" customFormat="1" ht="54.75" customHeight="1" x14ac:dyDescent="0.2">
      <c r="B36" s="2" t="s">
        <v>0</v>
      </c>
      <c r="C36" s="10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10" t="s">
        <v>7</v>
      </c>
      <c r="J36" s="3" t="s">
        <v>8</v>
      </c>
      <c r="K36" s="3" t="s">
        <v>9</v>
      </c>
      <c r="L36" s="35" t="s">
        <v>10</v>
      </c>
      <c r="M36" s="35"/>
    </row>
    <row r="37" spans="2:17" s="1" customFormat="1" ht="19.7" customHeight="1" x14ac:dyDescent="0.2">
      <c r="B37" s="4">
        <v>2</v>
      </c>
      <c r="C37" s="5" t="s">
        <v>11</v>
      </c>
      <c r="D37" s="5" t="s">
        <v>12</v>
      </c>
      <c r="E37" s="6" t="s">
        <v>13</v>
      </c>
      <c r="F37" s="5" t="s">
        <v>14</v>
      </c>
      <c r="G37" s="7">
        <v>4334</v>
      </c>
      <c r="H37" s="12"/>
      <c r="I37" s="13">
        <f>H37*G37</f>
        <v>0</v>
      </c>
      <c r="J37" s="4">
        <v>8</v>
      </c>
      <c r="K37" s="13">
        <f>0.08*I37</f>
        <v>0</v>
      </c>
      <c r="L37" s="36">
        <f>K37+I37</f>
        <v>0</v>
      </c>
      <c r="M37" s="36"/>
      <c r="N37" s="11"/>
      <c r="O37" s="11"/>
      <c r="P37" s="11"/>
      <c r="Q37" s="11"/>
    </row>
    <row r="38" spans="2:17" s="1" customFormat="1" ht="3.2" customHeight="1" x14ac:dyDescent="0.2">
      <c r="H38" s="11"/>
      <c r="I38" s="11"/>
    </row>
    <row r="39" spans="2:17" s="1" customFormat="1" ht="18.2" customHeight="1" x14ac:dyDescent="0.2">
      <c r="B39" s="19" t="s">
        <v>132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7" s="1" customFormat="1" ht="5.25" customHeight="1" x14ac:dyDescent="0.2"/>
    <row r="41" spans="2:17" s="1" customFormat="1" ht="55.5" customHeight="1" x14ac:dyDescent="0.2">
      <c r="B41" s="2" t="s">
        <v>0</v>
      </c>
      <c r="C41" s="10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10" t="s">
        <v>7</v>
      </c>
      <c r="J41" s="3" t="s">
        <v>8</v>
      </c>
      <c r="K41" s="3" t="s">
        <v>9</v>
      </c>
      <c r="L41" s="35" t="s">
        <v>10</v>
      </c>
      <c r="M41" s="35"/>
    </row>
    <row r="42" spans="2:17" s="1" customFormat="1" ht="19.7" customHeight="1" x14ac:dyDescent="0.2">
      <c r="B42" s="4">
        <v>3</v>
      </c>
      <c r="C42" s="5" t="s">
        <v>15</v>
      </c>
      <c r="D42" s="5" t="s">
        <v>16</v>
      </c>
      <c r="E42" s="6" t="s">
        <v>17</v>
      </c>
      <c r="F42" s="5" t="s">
        <v>14</v>
      </c>
      <c r="G42" s="7">
        <v>812</v>
      </c>
      <c r="H42" s="12"/>
      <c r="I42" s="13">
        <f>H42*G42</f>
        <v>0</v>
      </c>
      <c r="J42" s="4">
        <v>8</v>
      </c>
      <c r="K42" s="13">
        <f>0.08*I42</f>
        <v>0</v>
      </c>
      <c r="L42" s="36">
        <f>K42+I42</f>
        <v>0</v>
      </c>
      <c r="M42" s="36"/>
    </row>
    <row r="43" spans="2:17" s="1" customFormat="1" ht="19.7" customHeight="1" x14ac:dyDescent="0.2">
      <c r="B43" s="4">
        <v>4</v>
      </c>
      <c r="C43" s="5" t="s">
        <v>11</v>
      </c>
      <c r="D43" s="5" t="s">
        <v>12</v>
      </c>
      <c r="E43" s="6" t="s">
        <v>13</v>
      </c>
      <c r="F43" s="5" t="s">
        <v>14</v>
      </c>
      <c r="G43" s="7">
        <v>3250</v>
      </c>
      <c r="H43" s="12"/>
      <c r="I43" s="13">
        <f>H43*G43</f>
        <v>0</v>
      </c>
      <c r="J43" s="4">
        <v>8</v>
      </c>
      <c r="K43" s="13">
        <f>0.08*I43</f>
        <v>0</v>
      </c>
      <c r="L43" s="36">
        <f>K43+I43</f>
        <v>0</v>
      </c>
      <c r="M43" s="36"/>
    </row>
    <row r="44" spans="2:17" s="1" customFormat="1" ht="3.2" customHeight="1" x14ac:dyDescent="0.2"/>
    <row r="45" spans="2:17" s="1" customFormat="1" ht="18.2" customHeight="1" x14ac:dyDescent="0.2">
      <c r="B45" s="19" t="s">
        <v>133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</row>
    <row r="46" spans="2:17" s="1" customFormat="1" ht="5.25" customHeight="1" x14ac:dyDescent="0.2"/>
    <row r="47" spans="2:17" s="1" customFormat="1" ht="55.5" customHeight="1" x14ac:dyDescent="0.2">
      <c r="B47" s="2" t="s">
        <v>0</v>
      </c>
      <c r="C47" s="10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3" t="s">
        <v>6</v>
      </c>
      <c r="I47" s="10" t="s">
        <v>7</v>
      </c>
      <c r="J47" s="3" t="s">
        <v>8</v>
      </c>
      <c r="K47" s="3" t="s">
        <v>9</v>
      </c>
      <c r="L47" s="35" t="s">
        <v>10</v>
      </c>
      <c r="M47" s="35"/>
    </row>
    <row r="48" spans="2:17" s="1" customFormat="1" ht="19.7" customHeight="1" x14ac:dyDescent="0.2">
      <c r="B48" s="4">
        <v>5</v>
      </c>
      <c r="C48" s="5" t="s">
        <v>15</v>
      </c>
      <c r="D48" s="5" t="s">
        <v>16</v>
      </c>
      <c r="E48" s="6" t="s">
        <v>17</v>
      </c>
      <c r="F48" s="5" t="s">
        <v>14</v>
      </c>
      <c r="G48" s="7">
        <v>10</v>
      </c>
      <c r="H48" s="8"/>
      <c r="I48" s="9">
        <f>H48*G48</f>
        <v>0</v>
      </c>
      <c r="J48" s="4">
        <v>8</v>
      </c>
      <c r="K48" s="9">
        <f>0.08*I48</f>
        <v>0</v>
      </c>
      <c r="L48" s="37">
        <f>K48+I48</f>
        <v>0</v>
      </c>
      <c r="M48" s="36"/>
    </row>
    <row r="49" spans="2:13" s="1" customFormat="1" ht="19.7" customHeight="1" x14ac:dyDescent="0.2">
      <c r="B49" s="4">
        <v>6</v>
      </c>
      <c r="C49" s="5" t="s">
        <v>11</v>
      </c>
      <c r="D49" s="5" t="s">
        <v>12</v>
      </c>
      <c r="E49" s="6" t="s">
        <v>13</v>
      </c>
      <c r="F49" s="5" t="s">
        <v>14</v>
      </c>
      <c r="G49" s="7">
        <v>1004</v>
      </c>
      <c r="H49" s="8"/>
      <c r="I49" s="9">
        <f>H49*G49</f>
        <v>0</v>
      </c>
      <c r="J49" s="4">
        <v>8</v>
      </c>
      <c r="K49" s="9">
        <f>0.08*I49</f>
        <v>0</v>
      </c>
      <c r="L49" s="37">
        <f>K49+I49</f>
        <v>0</v>
      </c>
      <c r="M49" s="36"/>
    </row>
    <row r="50" spans="2:13" s="1" customFormat="1" ht="3.2" customHeight="1" x14ac:dyDescent="0.2"/>
    <row r="51" spans="2:13" s="1" customFormat="1" ht="18.2" customHeight="1" x14ac:dyDescent="0.2">
      <c r="B51" s="19" t="s">
        <v>134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</row>
    <row r="52" spans="2:13" s="1" customFormat="1" ht="5.25" customHeight="1" x14ac:dyDescent="0.2"/>
    <row r="53" spans="2:13" s="1" customFormat="1" ht="56.25" customHeight="1" x14ac:dyDescent="0.2">
      <c r="B53" s="2" t="s">
        <v>0</v>
      </c>
      <c r="C53" s="10" t="s">
        <v>1</v>
      </c>
      <c r="D53" s="3" t="s">
        <v>2</v>
      </c>
      <c r="E53" s="3" t="s">
        <v>3</v>
      </c>
      <c r="F53" s="3" t="s">
        <v>4</v>
      </c>
      <c r="G53" s="3" t="s">
        <v>5</v>
      </c>
      <c r="H53" s="3" t="s">
        <v>6</v>
      </c>
      <c r="I53" s="10" t="s">
        <v>7</v>
      </c>
      <c r="J53" s="3" t="s">
        <v>8</v>
      </c>
      <c r="K53" s="3" t="s">
        <v>9</v>
      </c>
      <c r="L53" s="35" t="s">
        <v>10</v>
      </c>
      <c r="M53" s="35"/>
    </row>
    <row r="54" spans="2:13" s="1" customFormat="1" ht="19.7" customHeight="1" x14ac:dyDescent="0.2">
      <c r="B54" s="4">
        <v>7</v>
      </c>
      <c r="C54" s="5" t="s">
        <v>15</v>
      </c>
      <c r="D54" s="5" t="s">
        <v>16</v>
      </c>
      <c r="E54" s="6" t="s">
        <v>17</v>
      </c>
      <c r="F54" s="5" t="s">
        <v>14</v>
      </c>
      <c r="G54" s="7">
        <v>500</v>
      </c>
      <c r="H54" s="8"/>
      <c r="I54" s="9">
        <f>H54*G54</f>
        <v>0</v>
      </c>
      <c r="J54" s="4">
        <v>8</v>
      </c>
      <c r="K54" s="9">
        <f>0.08*I54</f>
        <v>0</v>
      </c>
      <c r="L54" s="37">
        <f>K54+I54</f>
        <v>0</v>
      </c>
      <c r="M54" s="36"/>
    </row>
    <row r="55" spans="2:13" s="1" customFormat="1" ht="19.7" customHeight="1" x14ac:dyDescent="0.2">
      <c r="B55" s="4">
        <v>8</v>
      </c>
      <c r="C55" s="5" t="s">
        <v>11</v>
      </c>
      <c r="D55" s="5" t="s">
        <v>12</v>
      </c>
      <c r="E55" s="6" t="s">
        <v>13</v>
      </c>
      <c r="F55" s="5" t="s">
        <v>14</v>
      </c>
      <c r="G55" s="7">
        <v>220</v>
      </c>
      <c r="H55" s="8"/>
      <c r="I55" s="9">
        <f>H55*G55</f>
        <v>0</v>
      </c>
      <c r="J55" s="4">
        <v>8</v>
      </c>
      <c r="K55" s="9">
        <f>0.08*I55</f>
        <v>0</v>
      </c>
      <c r="L55" s="37">
        <f>K55+I55</f>
        <v>0</v>
      </c>
      <c r="M55" s="36"/>
    </row>
    <row r="56" spans="2:13" s="1" customFormat="1" ht="9" customHeight="1" x14ac:dyDescent="0.2"/>
    <row r="57" spans="2:13" s="1" customFormat="1" ht="59.25" customHeight="1" x14ac:dyDescent="0.2">
      <c r="B57" s="2" t="s">
        <v>0</v>
      </c>
      <c r="C57" s="10" t="s">
        <v>1</v>
      </c>
      <c r="D57" s="3" t="s">
        <v>2</v>
      </c>
      <c r="E57" s="3" t="s">
        <v>3</v>
      </c>
      <c r="F57" s="3" t="s">
        <v>4</v>
      </c>
      <c r="G57" s="3" t="s">
        <v>5</v>
      </c>
      <c r="H57" s="3" t="s">
        <v>6</v>
      </c>
      <c r="I57" s="10" t="s">
        <v>7</v>
      </c>
      <c r="J57" s="3" t="s">
        <v>8</v>
      </c>
      <c r="K57" s="3" t="s">
        <v>9</v>
      </c>
      <c r="L57" s="35" t="s">
        <v>10</v>
      </c>
      <c r="M57" s="35"/>
    </row>
    <row r="58" spans="2:13" s="1" customFormat="1" ht="28.7" customHeight="1" x14ac:dyDescent="0.2">
      <c r="B58" s="4">
        <v>9</v>
      </c>
      <c r="C58" s="5" t="s">
        <v>18</v>
      </c>
      <c r="D58" s="5" t="s">
        <v>19</v>
      </c>
      <c r="E58" s="6" t="s">
        <v>20</v>
      </c>
      <c r="F58" s="5" t="s">
        <v>21</v>
      </c>
      <c r="G58" s="7">
        <v>224</v>
      </c>
      <c r="H58" s="8"/>
      <c r="I58" s="9">
        <f t="shared" ref="I58:I88" si="0">H58*G58</f>
        <v>0</v>
      </c>
      <c r="J58" s="4">
        <v>8</v>
      </c>
      <c r="K58" s="9">
        <f t="shared" ref="K58:K83" si="1">0.08*I58</f>
        <v>0</v>
      </c>
      <c r="L58" s="37">
        <f t="shared" ref="L58:L88" si="2">K58+I58</f>
        <v>0</v>
      </c>
      <c r="M58" s="36"/>
    </row>
    <row r="59" spans="2:13" s="1" customFormat="1" ht="28.7" customHeight="1" x14ac:dyDescent="0.2">
      <c r="B59" s="4">
        <v>10</v>
      </c>
      <c r="C59" s="5" t="s">
        <v>22</v>
      </c>
      <c r="D59" s="5" t="s">
        <v>23</v>
      </c>
      <c r="E59" s="6" t="s">
        <v>24</v>
      </c>
      <c r="F59" s="5" t="s">
        <v>21</v>
      </c>
      <c r="G59" s="7">
        <v>193</v>
      </c>
      <c r="H59" s="8"/>
      <c r="I59" s="9">
        <f t="shared" si="0"/>
        <v>0</v>
      </c>
      <c r="J59" s="4">
        <v>8</v>
      </c>
      <c r="K59" s="9">
        <f t="shared" si="1"/>
        <v>0</v>
      </c>
      <c r="L59" s="37">
        <f t="shared" si="2"/>
        <v>0</v>
      </c>
      <c r="M59" s="36"/>
    </row>
    <row r="60" spans="2:13" s="1" customFormat="1" ht="38.85" customHeight="1" x14ac:dyDescent="0.2">
      <c r="B60" s="4">
        <v>11</v>
      </c>
      <c r="C60" s="5" t="s">
        <v>25</v>
      </c>
      <c r="D60" s="5" t="s">
        <v>26</v>
      </c>
      <c r="E60" s="6" t="s">
        <v>27</v>
      </c>
      <c r="F60" s="5" t="s">
        <v>28</v>
      </c>
      <c r="G60" s="7">
        <v>15.43</v>
      </c>
      <c r="H60" s="8"/>
      <c r="I60" s="9">
        <f t="shared" si="0"/>
        <v>0</v>
      </c>
      <c r="J60" s="4">
        <v>8</v>
      </c>
      <c r="K60" s="9">
        <f t="shared" si="1"/>
        <v>0</v>
      </c>
      <c r="L60" s="37">
        <f t="shared" si="2"/>
        <v>0</v>
      </c>
      <c r="M60" s="36"/>
    </row>
    <row r="61" spans="2:13" s="1" customFormat="1" ht="19.7" customHeight="1" x14ac:dyDescent="0.2">
      <c r="B61" s="4">
        <v>12</v>
      </c>
      <c r="C61" s="5" t="s">
        <v>29</v>
      </c>
      <c r="D61" s="5" t="s">
        <v>30</v>
      </c>
      <c r="E61" s="6" t="s">
        <v>31</v>
      </c>
      <c r="F61" s="5" t="s">
        <v>28</v>
      </c>
      <c r="G61" s="7">
        <v>12.47</v>
      </c>
      <c r="H61" s="8"/>
      <c r="I61" s="9">
        <f t="shared" si="0"/>
        <v>0</v>
      </c>
      <c r="J61" s="4">
        <v>8</v>
      </c>
      <c r="K61" s="9">
        <f t="shared" si="1"/>
        <v>0</v>
      </c>
      <c r="L61" s="37">
        <f t="shared" si="2"/>
        <v>0</v>
      </c>
      <c r="M61" s="36"/>
    </row>
    <row r="62" spans="2:13" s="1" customFormat="1" ht="28.7" customHeight="1" x14ac:dyDescent="0.2">
      <c r="B62" s="4">
        <v>13</v>
      </c>
      <c r="C62" s="5" t="s">
        <v>32</v>
      </c>
      <c r="D62" s="5" t="s">
        <v>33</v>
      </c>
      <c r="E62" s="6" t="s">
        <v>34</v>
      </c>
      <c r="F62" s="5" t="s">
        <v>35</v>
      </c>
      <c r="G62" s="7">
        <v>37.619999999999997</v>
      </c>
      <c r="H62" s="8"/>
      <c r="I62" s="9">
        <f t="shared" si="0"/>
        <v>0</v>
      </c>
      <c r="J62" s="4">
        <v>8</v>
      </c>
      <c r="K62" s="9">
        <f t="shared" si="1"/>
        <v>0</v>
      </c>
      <c r="L62" s="37">
        <f t="shared" si="2"/>
        <v>0</v>
      </c>
      <c r="M62" s="36"/>
    </row>
    <row r="63" spans="2:13" s="1" customFormat="1" ht="28.7" customHeight="1" x14ac:dyDescent="0.2">
      <c r="B63" s="4">
        <v>14</v>
      </c>
      <c r="C63" s="5" t="s">
        <v>36</v>
      </c>
      <c r="D63" s="5" t="s">
        <v>37</v>
      </c>
      <c r="E63" s="6" t="s">
        <v>38</v>
      </c>
      <c r="F63" s="5" t="s">
        <v>35</v>
      </c>
      <c r="G63" s="7">
        <v>9.6999999999999993</v>
      </c>
      <c r="H63" s="8"/>
      <c r="I63" s="9">
        <f t="shared" si="0"/>
        <v>0</v>
      </c>
      <c r="J63" s="4">
        <v>8</v>
      </c>
      <c r="K63" s="9">
        <f t="shared" si="1"/>
        <v>0</v>
      </c>
      <c r="L63" s="37">
        <f t="shared" si="2"/>
        <v>0</v>
      </c>
      <c r="M63" s="36"/>
    </row>
    <row r="64" spans="2:13" s="1" customFormat="1" ht="28.7" customHeight="1" x14ac:dyDescent="0.2">
      <c r="B64" s="4">
        <v>15</v>
      </c>
      <c r="C64" s="5" t="s">
        <v>39</v>
      </c>
      <c r="D64" s="5" t="s">
        <v>40</v>
      </c>
      <c r="E64" s="6" t="s">
        <v>41</v>
      </c>
      <c r="F64" s="5" t="s">
        <v>35</v>
      </c>
      <c r="G64" s="7">
        <v>53.46</v>
      </c>
      <c r="H64" s="8"/>
      <c r="I64" s="9">
        <f t="shared" si="0"/>
        <v>0</v>
      </c>
      <c r="J64" s="4">
        <v>8</v>
      </c>
      <c r="K64" s="9">
        <f t="shared" si="1"/>
        <v>0</v>
      </c>
      <c r="L64" s="37">
        <f t="shared" si="2"/>
        <v>0</v>
      </c>
      <c r="M64" s="36"/>
    </row>
    <row r="65" spans="2:13" s="1" customFormat="1" ht="19.7" customHeight="1" x14ac:dyDescent="0.2">
      <c r="B65" s="4">
        <v>16</v>
      </c>
      <c r="C65" s="5" t="s">
        <v>42</v>
      </c>
      <c r="D65" s="5" t="s">
        <v>43</v>
      </c>
      <c r="E65" s="6" t="s">
        <v>44</v>
      </c>
      <c r="F65" s="5" t="s">
        <v>45</v>
      </c>
      <c r="G65" s="7">
        <v>51.84</v>
      </c>
      <c r="H65" s="8"/>
      <c r="I65" s="9">
        <f t="shared" si="0"/>
        <v>0</v>
      </c>
      <c r="J65" s="4">
        <v>8</v>
      </c>
      <c r="K65" s="9">
        <f t="shared" si="1"/>
        <v>0</v>
      </c>
      <c r="L65" s="37">
        <f t="shared" si="2"/>
        <v>0</v>
      </c>
      <c r="M65" s="36"/>
    </row>
    <row r="66" spans="2:13" s="1" customFormat="1" ht="28.7" customHeight="1" x14ac:dyDescent="0.2">
      <c r="B66" s="4">
        <v>17</v>
      </c>
      <c r="C66" s="5" t="s">
        <v>46</v>
      </c>
      <c r="D66" s="5" t="s">
        <v>47</v>
      </c>
      <c r="E66" s="6" t="s">
        <v>48</v>
      </c>
      <c r="F66" s="5" t="s">
        <v>45</v>
      </c>
      <c r="G66" s="7">
        <v>1.9</v>
      </c>
      <c r="H66" s="8"/>
      <c r="I66" s="9">
        <f t="shared" si="0"/>
        <v>0</v>
      </c>
      <c r="J66" s="4">
        <v>8</v>
      </c>
      <c r="K66" s="9">
        <f t="shared" si="1"/>
        <v>0</v>
      </c>
      <c r="L66" s="37">
        <f t="shared" si="2"/>
        <v>0</v>
      </c>
      <c r="M66" s="36"/>
    </row>
    <row r="67" spans="2:13" s="1" customFormat="1" ht="19.7" customHeight="1" x14ac:dyDescent="0.2">
      <c r="B67" s="4">
        <v>18</v>
      </c>
      <c r="C67" s="5" t="s">
        <v>49</v>
      </c>
      <c r="D67" s="5" t="s">
        <v>50</v>
      </c>
      <c r="E67" s="6" t="s">
        <v>51</v>
      </c>
      <c r="F67" s="5" t="s">
        <v>45</v>
      </c>
      <c r="G67" s="7">
        <v>53.74</v>
      </c>
      <c r="H67" s="8"/>
      <c r="I67" s="9">
        <f t="shared" si="0"/>
        <v>0</v>
      </c>
      <c r="J67" s="4">
        <v>8</v>
      </c>
      <c r="K67" s="9">
        <f t="shared" si="1"/>
        <v>0</v>
      </c>
      <c r="L67" s="37">
        <f t="shared" si="2"/>
        <v>0</v>
      </c>
      <c r="M67" s="36"/>
    </row>
    <row r="68" spans="2:13" s="1" customFormat="1" ht="28.7" customHeight="1" x14ac:dyDescent="0.2">
      <c r="B68" s="4">
        <v>19</v>
      </c>
      <c r="C68" s="5" t="s">
        <v>52</v>
      </c>
      <c r="D68" s="5" t="s">
        <v>53</v>
      </c>
      <c r="E68" s="6" t="s">
        <v>54</v>
      </c>
      <c r="F68" s="5" t="s">
        <v>28</v>
      </c>
      <c r="G68" s="7">
        <v>12</v>
      </c>
      <c r="H68" s="8"/>
      <c r="I68" s="9">
        <f t="shared" si="0"/>
        <v>0</v>
      </c>
      <c r="J68" s="4">
        <v>8</v>
      </c>
      <c r="K68" s="9">
        <f t="shared" si="1"/>
        <v>0</v>
      </c>
      <c r="L68" s="37">
        <f t="shared" si="2"/>
        <v>0</v>
      </c>
      <c r="M68" s="36"/>
    </row>
    <row r="69" spans="2:13" s="1" customFormat="1" ht="28.7" customHeight="1" x14ac:dyDescent="0.2">
      <c r="B69" s="4">
        <v>20</v>
      </c>
      <c r="C69" s="5" t="s">
        <v>55</v>
      </c>
      <c r="D69" s="5" t="s">
        <v>56</v>
      </c>
      <c r="E69" s="6" t="s">
        <v>57</v>
      </c>
      <c r="F69" s="5" t="s">
        <v>28</v>
      </c>
      <c r="G69" s="7">
        <v>13</v>
      </c>
      <c r="H69" s="8"/>
      <c r="I69" s="9">
        <f t="shared" si="0"/>
        <v>0</v>
      </c>
      <c r="J69" s="4">
        <v>8</v>
      </c>
      <c r="K69" s="9">
        <f t="shared" si="1"/>
        <v>0</v>
      </c>
      <c r="L69" s="37">
        <f t="shared" si="2"/>
        <v>0</v>
      </c>
      <c r="M69" s="36"/>
    </row>
    <row r="70" spans="2:13" s="1" customFormat="1" ht="28.7" customHeight="1" x14ac:dyDescent="0.2">
      <c r="B70" s="4">
        <v>21</v>
      </c>
      <c r="C70" s="5" t="s">
        <v>58</v>
      </c>
      <c r="D70" s="5" t="s">
        <v>59</v>
      </c>
      <c r="E70" s="6" t="s">
        <v>60</v>
      </c>
      <c r="F70" s="5" t="s">
        <v>28</v>
      </c>
      <c r="G70" s="7">
        <v>28</v>
      </c>
      <c r="H70" s="8"/>
      <c r="I70" s="9">
        <f t="shared" si="0"/>
        <v>0</v>
      </c>
      <c r="J70" s="4">
        <v>8</v>
      </c>
      <c r="K70" s="9">
        <f t="shared" si="1"/>
        <v>0</v>
      </c>
      <c r="L70" s="37">
        <f t="shared" si="2"/>
        <v>0</v>
      </c>
      <c r="M70" s="36"/>
    </row>
    <row r="71" spans="2:13" s="1" customFormat="1" ht="19.7" customHeight="1" x14ac:dyDescent="0.2">
      <c r="B71" s="4">
        <v>22</v>
      </c>
      <c r="C71" s="5" t="s">
        <v>61</v>
      </c>
      <c r="D71" s="5" t="s">
        <v>62</v>
      </c>
      <c r="E71" s="6" t="s">
        <v>63</v>
      </c>
      <c r="F71" s="5" t="s">
        <v>28</v>
      </c>
      <c r="G71" s="7">
        <v>12.65</v>
      </c>
      <c r="H71" s="8"/>
      <c r="I71" s="9">
        <f t="shared" si="0"/>
        <v>0</v>
      </c>
      <c r="J71" s="4">
        <v>8</v>
      </c>
      <c r="K71" s="9">
        <f t="shared" si="1"/>
        <v>0</v>
      </c>
      <c r="L71" s="37">
        <f t="shared" si="2"/>
        <v>0</v>
      </c>
      <c r="M71" s="36"/>
    </row>
    <row r="72" spans="2:13" s="1" customFormat="1" ht="19.7" customHeight="1" x14ac:dyDescent="0.2">
      <c r="B72" s="4">
        <v>23</v>
      </c>
      <c r="C72" s="5" t="s">
        <v>64</v>
      </c>
      <c r="D72" s="5" t="s">
        <v>65</v>
      </c>
      <c r="E72" s="6" t="s">
        <v>66</v>
      </c>
      <c r="F72" s="5" t="s">
        <v>28</v>
      </c>
      <c r="G72" s="7">
        <v>2.42</v>
      </c>
      <c r="H72" s="8"/>
      <c r="I72" s="9">
        <f t="shared" si="0"/>
        <v>0</v>
      </c>
      <c r="J72" s="4">
        <v>8</v>
      </c>
      <c r="K72" s="9">
        <f t="shared" si="1"/>
        <v>0</v>
      </c>
      <c r="L72" s="37">
        <f t="shared" si="2"/>
        <v>0</v>
      </c>
      <c r="M72" s="36"/>
    </row>
    <row r="73" spans="2:13" s="1" customFormat="1" ht="28.7" customHeight="1" x14ac:dyDescent="0.2">
      <c r="B73" s="4">
        <v>24</v>
      </c>
      <c r="C73" s="5" t="s">
        <v>67</v>
      </c>
      <c r="D73" s="5" t="s">
        <v>68</v>
      </c>
      <c r="E73" s="6" t="s">
        <v>69</v>
      </c>
      <c r="F73" s="5" t="s">
        <v>28</v>
      </c>
      <c r="G73" s="7">
        <v>57.77</v>
      </c>
      <c r="H73" s="8"/>
      <c r="I73" s="9">
        <f t="shared" si="0"/>
        <v>0</v>
      </c>
      <c r="J73" s="4">
        <v>8</v>
      </c>
      <c r="K73" s="9">
        <f t="shared" si="1"/>
        <v>0</v>
      </c>
      <c r="L73" s="37">
        <f t="shared" si="2"/>
        <v>0</v>
      </c>
      <c r="M73" s="36"/>
    </row>
    <row r="74" spans="2:13" s="1" customFormat="1" ht="28.7" customHeight="1" x14ac:dyDescent="0.2">
      <c r="B74" s="4">
        <v>25</v>
      </c>
      <c r="C74" s="5" t="s">
        <v>70</v>
      </c>
      <c r="D74" s="5" t="s">
        <v>71</v>
      </c>
      <c r="E74" s="6" t="s">
        <v>72</v>
      </c>
      <c r="F74" s="5" t="s">
        <v>45</v>
      </c>
      <c r="G74" s="7">
        <v>7.29</v>
      </c>
      <c r="H74" s="8"/>
      <c r="I74" s="9">
        <f t="shared" si="0"/>
        <v>0</v>
      </c>
      <c r="J74" s="4">
        <v>8</v>
      </c>
      <c r="K74" s="9">
        <f t="shared" si="1"/>
        <v>0</v>
      </c>
      <c r="L74" s="37">
        <f t="shared" si="2"/>
        <v>0</v>
      </c>
      <c r="M74" s="36"/>
    </row>
    <row r="75" spans="2:13" s="1" customFormat="1" ht="19.7" customHeight="1" x14ac:dyDescent="0.2">
      <c r="B75" s="4">
        <v>26</v>
      </c>
      <c r="C75" s="5" t="s">
        <v>73</v>
      </c>
      <c r="D75" s="5" t="s">
        <v>74</v>
      </c>
      <c r="E75" s="6" t="s">
        <v>75</v>
      </c>
      <c r="F75" s="5" t="s">
        <v>76</v>
      </c>
      <c r="G75" s="7">
        <v>69</v>
      </c>
      <c r="H75" s="8"/>
      <c r="I75" s="9">
        <f t="shared" si="0"/>
        <v>0</v>
      </c>
      <c r="J75" s="4">
        <v>8</v>
      </c>
      <c r="K75" s="9">
        <f t="shared" si="1"/>
        <v>0</v>
      </c>
      <c r="L75" s="37">
        <f t="shared" si="2"/>
        <v>0</v>
      </c>
      <c r="M75" s="36"/>
    </row>
    <row r="76" spans="2:13" s="1" customFormat="1" ht="19.7" customHeight="1" x14ac:dyDescent="0.2">
      <c r="B76" s="4">
        <v>27</v>
      </c>
      <c r="C76" s="5" t="s">
        <v>77</v>
      </c>
      <c r="D76" s="5" t="s">
        <v>78</v>
      </c>
      <c r="E76" s="6" t="s">
        <v>79</v>
      </c>
      <c r="F76" s="5" t="s">
        <v>76</v>
      </c>
      <c r="G76" s="7">
        <v>6</v>
      </c>
      <c r="H76" s="8"/>
      <c r="I76" s="9">
        <f t="shared" si="0"/>
        <v>0</v>
      </c>
      <c r="J76" s="4">
        <v>8</v>
      </c>
      <c r="K76" s="9">
        <f t="shared" si="1"/>
        <v>0</v>
      </c>
      <c r="L76" s="37">
        <f t="shared" si="2"/>
        <v>0</v>
      </c>
      <c r="M76" s="36"/>
    </row>
    <row r="77" spans="2:13" s="1" customFormat="1" ht="19.7" customHeight="1" x14ac:dyDescent="0.2">
      <c r="B77" s="4">
        <v>28</v>
      </c>
      <c r="C77" s="5" t="s">
        <v>80</v>
      </c>
      <c r="D77" s="5" t="s">
        <v>81</v>
      </c>
      <c r="E77" s="6" t="s">
        <v>82</v>
      </c>
      <c r="F77" s="5" t="s">
        <v>76</v>
      </c>
      <c r="G77" s="7">
        <v>75</v>
      </c>
      <c r="H77" s="8"/>
      <c r="I77" s="9">
        <f t="shared" si="0"/>
        <v>0</v>
      </c>
      <c r="J77" s="4">
        <v>8</v>
      </c>
      <c r="K77" s="9">
        <f t="shared" si="1"/>
        <v>0</v>
      </c>
      <c r="L77" s="37">
        <f t="shared" si="2"/>
        <v>0</v>
      </c>
      <c r="M77" s="36"/>
    </row>
    <row r="78" spans="2:13" s="1" customFormat="1" ht="19.7" customHeight="1" x14ac:dyDescent="0.2">
      <c r="B78" s="4">
        <v>29</v>
      </c>
      <c r="C78" s="5" t="s">
        <v>83</v>
      </c>
      <c r="D78" s="5" t="s">
        <v>84</v>
      </c>
      <c r="E78" s="6" t="s">
        <v>85</v>
      </c>
      <c r="F78" s="5" t="s">
        <v>86</v>
      </c>
      <c r="G78" s="7">
        <v>1500</v>
      </c>
      <c r="H78" s="8"/>
      <c r="I78" s="9">
        <f t="shared" si="0"/>
        <v>0</v>
      </c>
      <c r="J78" s="4">
        <v>8</v>
      </c>
      <c r="K78" s="9">
        <f t="shared" si="1"/>
        <v>0</v>
      </c>
      <c r="L78" s="37">
        <f t="shared" si="2"/>
        <v>0</v>
      </c>
      <c r="M78" s="36"/>
    </row>
    <row r="79" spans="2:13" s="1" customFormat="1" ht="19.7" customHeight="1" x14ac:dyDescent="0.2">
      <c r="B79" s="4">
        <v>30</v>
      </c>
      <c r="C79" s="5" t="s">
        <v>87</v>
      </c>
      <c r="D79" s="5" t="s">
        <v>88</v>
      </c>
      <c r="E79" s="6" t="s">
        <v>89</v>
      </c>
      <c r="F79" s="5" t="s">
        <v>86</v>
      </c>
      <c r="G79" s="7">
        <v>14</v>
      </c>
      <c r="H79" s="8"/>
      <c r="I79" s="9">
        <f t="shared" si="0"/>
        <v>0</v>
      </c>
      <c r="J79" s="4">
        <v>8</v>
      </c>
      <c r="K79" s="9">
        <f t="shared" si="1"/>
        <v>0</v>
      </c>
      <c r="L79" s="37">
        <f t="shared" si="2"/>
        <v>0</v>
      </c>
      <c r="M79" s="36"/>
    </row>
    <row r="80" spans="2:13" s="1" customFormat="1" ht="19.7" customHeight="1" x14ac:dyDescent="0.2">
      <c r="B80" s="4">
        <v>31</v>
      </c>
      <c r="C80" s="5" t="s">
        <v>90</v>
      </c>
      <c r="D80" s="5" t="s">
        <v>91</v>
      </c>
      <c r="E80" s="6" t="s">
        <v>92</v>
      </c>
      <c r="F80" s="5" t="s">
        <v>93</v>
      </c>
      <c r="G80" s="7">
        <v>57.2</v>
      </c>
      <c r="H80" s="8"/>
      <c r="I80" s="9">
        <f t="shared" si="0"/>
        <v>0</v>
      </c>
      <c r="J80" s="4">
        <v>8</v>
      </c>
      <c r="K80" s="9">
        <f t="shared" si="1"/>
        <v>0</v>
      </c>
      <c r="L80" s="37">
        <f t="shared" si="2"/>
        <v>0</v>
      </c>
      <c r="M80" s="36"/>
    </row>
    <row r="81" spans="2:14" s="1" customFormat="1" ht="19.7" customHeight="1" x14ac:dyDescent="0.2">
      <c r="B81" s="4">
        <v>32</v>
      </c>
      <c r="C81" s="5" t="s">
        <v>94</v>
      </c>
      <c r="D81" s="5" t="s">
        <v>95</v>
      </c>
      <c r="E81" s="6" t="s">
        <v>96</v>
      </c>
      <c r="F81" s="5" t="s">
        <v>93</v>
      </c>
      <c r="G81" s="7">
        <v>180.51</v>
      </c>
      <c r="H81" s="8"/>
      <c r="I81" s="9">
        <f t="shared" si="0"/>
        <v>0</v>
      </c>
      <c r="J81" s="4">
        <v>8</v>
      </c>
      <c r="K81" s="9">
        <f t="shared" si="1"/>
        <v>0</v>
      </c>
      <c r="L81" s="37">
        <f t="shared" si="2"/>
        <v>0</v>
      </c>
      <c r="M81" s="36"/>
    </row>
    <row r="82" spans="2:14" s="1" customFormat="1" ht="19.7" customHeight="1" x14ac:dyDescent="0.2">
      <c r="B82" s="4">
        <v>33</v>
      </c>
      <c r="C82" s="5" t="s">
        <v>97</v>
      </c>
      <c r="D82" s="5" t="s">
        <v>98</v>
      </c>
      <c r="E82" s="6" t="s">
        <v>99</v>
      </c>
      <c r="F82" s="5" t="s">
        <v>93</v>
      </c>
      <c r="G82" s="7">
        <v>98</v>
      </c>
      <c r="H82" s="8"/>
      <c r="I82" s="9">
        <f t="shared" si="0"/>
        <v>0</v>
      </c>
      <c r="J82" s="4">
        <v>8</v>
      </c>
      <c r="K82" s="9">
        <f t="shared" si="1"/>
        <v>0</v>
      </c>
      <c r="L82" s="37">
        <f t="shared" si="2"/>
        <v>0</v>
      </c>
      <c r="M82" s="36"/>
    </row>
    <row r="83" spans="2:14" s="1" customFormat="1" ht="19.7" customHeight="1" x14ac:dyDescent="0.2">
      <c r="B83" s="4">
        <v>34</v>
      </c>
      <c r="C83" s="5" t="s">
        <v>100</v>
      </c>
      <c r="D83" s="5" t="s">
        <v>101</v>
      </c>
      <c r="E83" s="6" t="s">
        <v>102</v>
      </c>
      <c r="F83" s="5" t="s">
        <v>93</v>
      </c>
      <c r="G83" s="7">
        <v>26</v>
      </c>
      <c r="H83" s="8"/>
      <c r="I83" s="9">
        <f t="shared" si="0"/>
        <v>0</v>
      </c>
      <c r="J83" s="4">
        <v>8</v>
      </c>
      <c r="K83" s="9">
        <f t="shared" si="1"/>
        <v>0</v>
      </c>
      <c r="L83" s="37">
        <f t="shared" si="2"/>
        <v>0</v>
      </c>
      <c r="M83" s="36"/>
    </row>
    <row r="84" spans="2:14" s="1" customFormat="1" ht="19.7" customHeight="1" x14ac:dyDescent="0.2">
      <c r="B84" s="4">
        <v>35</v>
      </c>
      <c r="C84" s="5" t="s">
        <v>103</v>
      </c>
      <c r="D84" s="5" t="s">
        <v>104</v>
      </c>
      <c r="E84" s="6" t="s">
        <v>102</v>
      </c>
      <c r="F84" s="5" t="s">
        <v>93</v>
      </c>
      <c r="G84" s="7">
        <v>2</v>
      </c>
      <c r="H84" s="8"/>
      <c r="I84" s="9">
        <f t="shared" si="0"/>
        <v>0</v>
      </c>
      <c r="J84" s="4">
        <v>23</v>
      </c>
      <c r="K84" s="15">
        <f>0.23*I84</f>
        <v>0</v>
      </c>
      <c r="L84" s="37">
        <f t="shared" si="2"/>
        <v>0</v>
      </c>
      <c r="M84" s="36"/>
    </row>
    <row r="85" spans="2:14" s="1" customFormat="1" ht="19.7" customHeight="1" x14ac:dyDescent="0.2">
      <c r="B85" s="4">
        <v>36</v>
      </c>
      <c r="C85" s="5" t="s">
        <v>105</v>
      </c>
      <c r="D85" s="5" t="s">
        <v>106</v>
      </c>
      <c r="E85" s="6" t="s">
        <v>107</v>
      </c>
      <c r="F85" s="5" t="s">
        <v>28</v>
      </c>
      <c r="G85" s="7">
        <v>1.86</v>
      </c>
      <c r="H85" s="8"/>
      <c r="I85" s="9">
        <f t="shared" si="0"/>
        <v>0</v>
      </c>
      <c r="J85" s="4">
        <v>8</v>
      </c>
      <c r="K85" s="9">
        <f>0.08*I85</f>
        <v>0</v>
      </c>
      <c r="L85" s="37">
        <f t="shared" si="2"/>
        <v>0</v>
      </c>
      <c r="M85" s="36"/>
    </row>
    <row r="86" spans="2:14" s="1" customFormat="1" ht="19.7" customHeight="1" x14ac:dyDescent="0.2">
      <c r="B86" s="4">
        <v>37</v>
      </c>
      <c r="C86" s="5" t="s">
        <v>108</v>
      </c>
      <c r="D86" s="5" t="s">
        <v>109</v>
      </c>
      <c r="E86" s="6" t="s">
        <v>110</v>
      </c>
      <c r="F86" s="5" t="s">
        <v>28</v>
      </c>
      <c r="G86" s="7">
        <v>1.48</v>
      </c>
      <c r="H86" s="8"/>
      <c r="I86" s="9">
        <f t="shared" si="0"/>
        <v>0</v>
      </c>
      <c r="J86" s="4">
        <v>8</v>
      </c>
      <c r="K86" s="9">
        <f>0.08*I86</f>
        <v>0</v>
      </c>
      <c r="L86" s="37">
        <f t="shared" si="2"/>
        <v>0</v>
      </c>
      <c r="M86" s="36"/>
    </row>
    <row r="87" spans="2:14" s="1" customFormat="1" ht="19.7" customHeight="1" x14ac:dyDescent="0.2">
      <c r="B87" s="4">
        <v>38</v>
      </c>
      <c r="C87" s="5" t="s">
        <v>111</v>
      </c>
      <c r="D87" s="5" t="s">
        <v>112</v>
      </c>
      <c r="E87" s="6" t="s">
        <v>92</v>
      </c>
      <c r="F87" s="5" t="s">
        <v>93</v>
      </c>
      <c r="G87" s="7">
        <v>19</v>
      </c>
      <c r="H87" s="8"/>
      <c r="I87" s="9">
        <f t="shared" si="0"/>
        <v>0</v>
      </c>
      <c r="J87" s="4">
        <v>8</v>
      </c>
      <c r="K87" s="9">
        <f>0.08*I87</f>
        <v>0</v>
      </c>
      <c r="L87" s="37">
        <f t="shared" si="2"/>
        <v>0</v>
      </c>
      <c r="M87" s="36"/>
    </row>
    <row r="88" spans="2:14" s="1" customFormat="1" ht="19.7" customHeight="1" x14ac:dyDescent="0.2">
      <c r="B88" s="4">
        <v>39</v>
      </c>
      <c r="C88" s="5" t="s">
        <v>113</v>
      </c>
      <c r="D88" s="5" t="s">
        <v>114</v>
      </c>
      <c r="E88" s="6" t="s">
        <v>102</v>
      </c>
      <c r="F88" s="5" t="s">
        <v>93</v>
      </c>
      <c r="G88" s="7">
        <v>2</v>
      </c>
      <c r="H88" s="8"/>
      <c r="I88" s="9">
        <f t="shared" si="0"/>
        <v>0</v>
      </c>
      <c r="J88" s="4">
        <v>8</v>
      </c>
      <c r="K88" s="9">
        <f>0.08*I88</f>
        <v>0</v>
      </c>
      <c r="L88" s="37">
        <f t="shared" si="2"/>
        <v>0</v>
      </c>
      <c r="M88" s="36"/>
    </row>
    <row r="89" spans="2:14" s="1" customFormat="1" ht="55.9" customHeight="1" x14ac:dyDescent="0.2"/>
    <row r="90" spans="2:14" s="1" customFormat="1" ht="21.4" customHeight="1" x14ac:dyDescent="0.2">
      <c r="B90" s="20" t="s">
        <v>115</v>
      </c>
      <c r="C90" s="20"/>
      <c r="D90" s="20"/>
      <c r="E90" s="20"/>
      <c r="F90" s="31">
        <f>SUM(I58:I88,I54:I55,I48:I49,I42:I43,I37,I32)</f>
        <v>0</v>
      </c>
      <c r="G90" s="32"/>
      <c r="H90" s="32"/>
      <c r="I90" s="32"/>
      <c r="J90" s="32"/>
      <c r="K90" s="32"/>
      <c r="L90" s="32"/>
      <c r="M90" s="32"/>
    </row>
    <row r="91" spans="2:14" s="1" customFormat="1" ht="21.4" customHeight="1" x14ac:dyDescent="0.2">
      <c r="B91" s="20" t="s">
        <v>116</v>
      </c>
      <c r="C91" s="20"/>
      <c r="D91" s="20"/>
      <c r="E91" s="20"/>
      <c r="F91" s="33">
        <f>SUM(L58:M88,L54:M55,L48:M49,L42:M43,L37,L32)</f>
        <v>0</v>
      </c>
      <c r="G91" s="33"/>
      <c r="H91" s="33"/>
      <c r="I91" s="33"/>
      <c r="J91" s="33"/>
      <c r="K91" s="33"/>
      <c r="L91" s="33"/>
      <c r="M91" s="33"/>
    </row>
    <row r="92" spans="2:14" s="1" customFormat="1" ht="11.1" customHeight="1" x14ac:dyDescent="0.2"/>
    <row r="93" spans="2:14" s="1" customFormat="1" ht="61.35" customHeight="1" x14ac:dyDescent="0.2">
      <c r="B93" s="17" t="s">
        <v>135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</row>
    <row r="94" spans="2:14" s="1" customFormat="1" ht="2.65" customHeight="1" x14ac:dyDescent="0.2"/>
    <row r="95" spans="2:14" s="1" customFormat="1" ht="89.1" customHeight="1" x14ac:dyDescent="0.2">
      <c r="B95" s="17" t="s">
        <v>136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</row>
    <row r="96" spans="2:14" s="1" customFormat="1" ht="5.25" customHeight="1" x14ac:dyDescent="0.2"/>
    <row r="97" spans="2:14" s="1" customFormat="1" ht="93.75" customHeight="1" x14ac:dyDescent="0.2">
      <c r="B97" s="17" t="s">
        <v>137</v>
      </c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</row>
    <row r="98" spans="2:14" s="1" customFormat="1" ht="5.25" customHeight="1" x14ac:dyDescent="0.2"/>
    <row r="99" spans="2:14" s="1" customFormat="1" ht="37.9" customHeight="1" x14ac:dyDescent="0.2">
      <c r="C99" s="27" t="s">
        <v>117</v>
      </c>
      <c r="D99" s="27"/>
      <c r="E99" s="27"/>
      <c r="F99" s="34" t="s">
        <v>118</v>
      </c>
      <c r="G99" s="34"/>
      <c r="H99" s="34"/>
      <c r="I99" s="34"/>
      <c r="J99" s="34"/>
      <c r="K99" s="34"/>
      <c r="L99" s="34"/>
    </row>
    <row r="100" spans="2:14" s="1" customFormat="1" ht="28.7" customHeight="1" x14ac:dyDescent="0.2"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 spans="2:14" s="1" customFormat="1" ht="28.7" customHeight="1" x14ac:dyDescent="0.2"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 spans="2:14" s="1" customFormat="1" ht="28.7" customHeight="1" x14ac:dyDescent="0.2"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 spans="2:14" s="1" customFormat="1" ht="28.7" customHeight="1" x14ac:dyDescent="0.2"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 spans="2:14" s="1" customFormat="1" ht="2.65" customHeight="1" x14ac:dyDescent="0.2"/>
    <row r="105" spans="2:14" s="1" customFormat="1" ht="168.75" customHeight="1" x14ac:dyDescent="0.2">
      <c r="B105" s="17" t="s">
        <v>138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</row>
    <row r="106" spans="2:14" s="1" customFormat="1" ht="2.65" customHeight="1" x14ac:dyDescent="0.2"/>
    <row r="107" spans="2:14" s="1" customFormat="1" ht="33.6" customHeight="1" x14ac:dyDescent="0.2">
      <c r="B107" s="28" t="s">
        <v>139</v>
      </c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</row>
    <row r="108" spans="2:14" s="1" customFormat="1" ht="2.65" customHeight="1" x14ac:dyDescent="0.2"/>
    <row r="109" spans="2:14" s="1" customFormat="1" ht="37.9" customHeight="1" x14ac:dyDescent="0.2">
      <c r="C109" s="27" t="s">
        <v>119</v>
      </c>
      <c r="D109" s="27"/>
      <c r="E109" s="27"/>
      <c r="F109" s="29" t="s">
        <v>120</v>
      </c>
      <c r="G109" s="29"/>
      <c r="H109" s="29"/>
      <c r="I109" s="29"/>
      <c r="J109" s="29"/>
      <c r="K109" s="29"/>
      <c r="L109" s="29"/>
    </row>
    <row r="110" spans="2:14" s="1" customFormat="1" ht="28.7" customHeight="1" x14ac:dyDescent="0.2"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 spans="2:14" s="1" customFormat="1" ht="28.7" customHeight="1" x14ac:dyDescent="0.2"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 spans="2:14" s="1" customFormat="1" ht="28.7" customHeight="1" x14ac:dyDescent="0.2"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 spans="2:14" s="1" customFormat="1" ht="28.7" customHeight="1" x14ac:dyDescent="0.2"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 spans="2:14" s="1" customFormat="1" ht="2.65" customHeight="1" x14ac:dyDescent="0.2"/>
    <row r="115" spans="2:14" s="1" customFormat="1" ht="130.69999999999999" customHeight="1" x14ac:dyDescent="0.2">
      <c r="B115" s="16" t="s">
        <v>140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2:14" s="1" customFormat="1" ht="2.65" customHeight="1" x14ac:dyDescent="0.2"/>
    <row r="117" spans="2:14" s="1" customFormat="1" ht="52.5" customHeight="1" x14ac:dyDescent="0.2">
      <c r="B117" s="17" t="s">
        <v>141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2:14" s="1" customFormat="1" ht="2.65" customHeight="1" x14ac:dyDescent="0.2"/>
    <row r="119" spans="2:14" s="1" customFormat="1" ht="60" customHeight="1" x14ac:dyDescent="0.2">
      <c r="B119" s="17" t="s">
        <v>142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4" s="1" customFormat="1" ht="2.65" customHeight="1" x14ac:dyDescent="0.2"/>
    <row r="121" spans="2:14" s="1" customFormat="1" ht="33.6" customHeight="1" x14ac:dyDescent="0.2">
      <c r="B121" s="17" t="s">
        <v>143</v>
      </c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</row>
    <row r="122" spans="2:14" s="1" customFormat="1" ht="2.65" customHeight="1" x14ac:dyDescent="0.2"/>
    <row r="123" spans="2:14" s="1" customFormat="1" ht="116.85" customHeight="1" x14ac:dyDescent="0.2">
      <c r="B123" s="17" t="s">
        <v>144</v>
      </c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</row>
    <row r="124" spans="2:14" s="1" customFormat="1" ht="2.65" customHeight="1" x14ac:dyDescent="0.2"/>
    <row r="125" spans="2:14" s="1" customFormat="1" ht="84.75" customHeight="1" x14ac:dyDescent="0.2">
      <c r="B125" s="17" t="s">
        <v>145</v>
      </c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</row>
    <row r="126" spans="2:14" s="1" customFormat="1" ht="86.85" customHeight="1" x14ac:dyDescent="0.2"/>
    <row r="127" spans="2:14" s="1" customFormat="1" ht="17.649999999999999" customHeight="1" x14ac:dyDescent="0.2">
      <c r="J127" s="23" t="s">
        <v>146</v>
      </c>
      <c r="K127" s="23"/>
      <c r="L127" s="23"/>
    </row>
    <row r="128" spans="2:14" s="1" customFormat="1" ht="145.15" customHeight="1" x14ac:dyDescent="0.2"/>
    <row r="129" spans="2:11" s="1" customFormat="1" ht="81.599999999999994" customHeight="1" x14ac:dyDescent="0.2">
      <c r="B129" s="22" t="s">
        <v>147</v>
      </c>
      <c r="C129" s="22"/>
      <c r="D129" s="22"/>
      <c r="E129" s="22"/>
      <c r="F129" s="22"/>
      <c r="G129" s="22"/>
      <c r="H129" s="22"/>
      <c r="I129" s="22"/>
      <c r="J129" s="22"/>
      <c r="K129" s="22"/>
    </row>
  </sheetData>
  <mergeCells count="100">
    <mergeCell ref="L87:M87"/>
    <mergeCell ref="L88:M88"/>
    <mergeCell ref="L81:M81"/>
    <mergeCell ref="L82:M82"/>
    <mergeCell ref="L83:M83"/>
    <mergeCell ref="L84:M84"/>
    <mergeCell ref="L85:M85"/>
    <mergeCell ref="L77:M77"/>
    <mergeCell ref="L78:M78"/>
    <mergeCell ref="L79:M79"/>
    <mergeCell ref="L80:M80"/>
    <mergeCell ref="L86:M86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L57:M57"/>
    <mergeCell ref="L58:M58"/>
    <mergeCell ref="L59:M59"/>
    <mergeCell ref="L60:M60"/>
    <mergeCell ref="L61:M61"/>
    <mergeCell ref="J2:P2"/>
    <mergeCell ref="L31:M31"/>
    <mergeCell ref="L32:M32"/>
    <mergeCell ref="L36:M36"/>
    <mergeCell ref="L37:M37"/>
    <mergeCell ref="C14:L14"/>
    <mergeCell ref="F111:L111"/>
    <mergeCell ref="F112:L112"/>
    <mergeCell ref="F113:L113"/>
    <mergeCell ref="F90:M90"/>
    <mergeCell ref="F91:M91"/>
    <mergeCell ref="F99:L99"/>
    <mergeCell ref="L41:M41"/>
    <mergeCell ref="L42:M42"/>
    <mergeCell ref="L43:M43"/>
    <mergeCell ref="L47:M47"/>
    <mergeCell ref="L48:M48"/>
    <mergeCell ref="L49:M49"/>
    <mergeCell ref="L53:M53"/>
    <mergeCell ref="L54:M54"/>
    <mergeCell ref="L55:M55"/>
    <mergeCell ref="C110:E110"/>
    <mergeCell ref="B105:N105"/>
    <mergeCell ref="B107:N107"/>
    <mergeCell ref="F100:L100"/>
    <mergeCell ref="F101:L101"/>
    <mergeCell ref="F102:L102"/>
    <mergeCell ref="F103:L103"/>
    <mergeCell ref="F109:L109"/>
    <mergeCell ref="F110:L110"/>
    <mergeCell ref="C99:E99"/>
    <mergeCell ref="C101:E101"/>
    <mergeCell ref="C102:E102"/>
    <mergeCell ref="C103:E103"/>
    <mergeCell ref="C109:E109"/>
    <mergeCell ref="B4:E4"/>
    <mergeCell ref="B45:L45"/>
    <mergeCell ref="B51:L51"/>
    <mergeCell ref="B6:E6"/>
    <mergeCell ref="B8:E8"/>
    <mergeCell ref="H11:O12"/>
    <mergeCell ref="B10:E11"/>
    <mergeCell ref="C16:E16"/>
    <mergeCell ref="C18:E18"/>
    <mergeCell ref="C20:E20"/>
    <mergeCell ref="C22:E22"/>
    <mergeCell ref="B119:N119"/>
    <mergeCell ref="B121:N121"/>
    <mergeCell ref="B123:N123"/>
    <mergeCell ref="B125:N125"/>
    <mergeCell ref="B129:K129"/>
    <mergeCell ref="J127:L127"/>
    <mergeCell ref="B115:N115"/>
    <mergeCell ref="B117:N117"/>
    <mergeCell ref="B24:M24"/>
    <mergeCell ref="B26:M26"/>
    <mergeCell ref="B29:L29"/>
    <mergeCell ref="B34:L34"/>
    <mergeCell ref="B39:L39"/>
    <mergeCell ref="B90:E90"/>
    <mergeCell ref="B91:E91"/>
    <mergeCell ref="B93:N93"/>
    <mergeCell ref="B95:N95"/>
    <mergeCell ref="B97:N97"/>
    <mergeCell ref="C100:E100"/>
    <mergeCell ref="C111:E111"/>
    <mergeCell ref="C112:E112"/>
    <mergeCell ref="C113:E113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Turyk</cp:lastModifiedBy>
  <cp:lastPrinted>2025-10-23T11:42:40Z</cp:lastPrinted>
  <dcterms:created xsi:type="dcterms:W3CDTF">2025-10-20T13:43:01Z</dcterms:created>
  <dcterms:modified xsi:type="dcterms:W3CDTF">2025-10-23T11:48:56Z</dcterms:modified>
</cp:coreProperties>
</file>